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 WEB\04 Web Content\01 ABOUT ALBA\Transparencia\Docs\"/>
    </mc:Choice>
  </mc:AlternateContent>
  <bookViews>
    <workbookView xWindow="0" yWindow="0" windowWidth="23040" windowHeight="9192"/>
  </bookViews>
  <sheets>
    <sheet name="Sheet1" sheetId="1" r:id="rId1"/>
  </sheets>
  <externalReferences>
    <externalReference r:id="rId2"/>
  </externalReferences>
  <definedNames>
    <definedName name="_xlnm.Print_Area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U29" i="1"/>
  <c r="T29" i="1"/>
  <c r="L29" i="1"/>
  <c r="D29" i="1"/>
  <c r="U28" i="1"/>
  <c r="U27" i="1"/>
  <c r="U26" i="1"/>
</calcChain>
</file>

<file path=xl/sharedStrings.xml><?xml version="1.0" encoding="utf-8"?>
<sst xmlns="http://schemas.openxmlformats.org/spreadsheetml/2006/main" count="17" uniqueCount="12">
  <si>
    <t>PYME</t>
  </si>
  <si>
    <t>Serveis</t>
  </si>
  <si>
    <t>Obres</t>
  </si>
  <si>
    <t>CONTRACTES PÚBLICS ADJUDICATS AL 2022</t>
  </si>
  <si>
    <t>Negociats</t>
  </si>
  <si>
    <t>Subministrament</t>
  </si>
  <si>
    <t>Oberts</t>
  </si>
  <si>
    <t>Acords marc</t>
  </si>
  <si>
    <t>Total contractes</t>
  </si>
  <si>
    <t>NO PYME</t>
  </si>
  <si>
    <t>Total adjudicataris</t>
  </si>
  <si>
    <t>Darrera actualització: 19/01/2023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</si>
</sst>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40A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224B7D"/>
        <bgColor indexed="64"/>
      </patternFill>
    </fill>
    <fill>
      <patternFill patternType="solid">
        <fgColor rgb="FF7F2321"/>
        <bgColor indexed="64"/>
      </patternFill>
    </fill>
    <fill>
      <patternFill patternType="solid">
        <fgColor rgb="FF4B3467"/>
        <bgColor indexed="64"/>
      </patternFill>
    </fill>
    <fill>
      <patternFill patternType="solid">
        <fgColor rgb="FF2C5D98"/>
        <bgColor indexed="64"/>
      </patternFill>
    </fill>
    <fill>
      <patternFill patternType="solid">
        <fgColor rgb="FF9B2D2A"/>
        <bgColor indexed="64"/>
      </patternFill>
    </fill>
    <fill>
      <patternFill patternType="solid">
        <fgColor rgb="FF5D417E"/>
        <bgColor indexed="64"/>
      </patternFill>
    </fill>
    <fill>
      <patternFill patternType="solid">
        <fgColor rgb="FF7888A4"/>
        <bgColor indexed="64"/>
      </patternFill>
    </fill>
    <fill>
      <patternFill patternType="solid">
        <fgColor rgb="FFA67877"/>
        <bgColor indexed="64"/>
      </patternFill>
    </fill>
    <fill>
      <patternFill patternType="solid">
        <fgColor rgb="FF887E97"/>
        <bgColor indexed="64"/>
      </patternFill>
    </fill>
    <fill>
      <patternFill patternType="solid">
        <fgColor rgb="FFB45F19"/>
        <bgColor indexed="64"/>
      </patternFill>
    </fill>
    <fill>
      <patternFill patternType="solid">
        <fgColor rgb="FFC4825D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3" borderId="3" xfId="0" applyFont="1" applyFill="1" applyBorder="1"/>
    <xf numFmtId="0" fontId="6" fillId="3" borderId="1" xfId="0" applyFont="1" applyFill="1" applyBorder="1"/>
    <xf numFmtId="0" fontId="6" fillId="4" borderId="3" xfId="0" applyFont="1" applyFill="1" applyBorder="1"/>
    <xf numFmtId="0" fontId="6" fillId="4" borderId="1" xfId="0" applyFont="1" applyFill="1" applyBorder="1"/>
    <xf numFmtId="0" fontId="6" fillId="5" borderId="3" xfId="0" applyFont="1" applyFill="1" applyBorder="1"/>
    <xf numFmtId="0" fontId="6" fillId="5" borderId="1" xfId="0" applyFont="1" applyFill="1" applyBorder="1"/>
    <xf numFmtId="8" fontId="6" fillId="5" borderId="1" xfId="1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0" fontId="6" fillId="7" borderId="4" xfId="0" applyFont="1" applyFill="1" applyBorder="1"/>
    <xf numFmtId="0" fontId="6" fillId="7" borderId="6" xfId="0" applyFont="1" applyFill="1" applyBorder="1"/>
    <xf numFmtId="0" fontId="6" fillId="8" borderId="4" xfId="0" applyFont="1" applyFill="1" applyBorder="1"/>
    <xf numFmtId="0" fontId="6" fillId="8" borderId="6" xfId="0" applyFont="1" applyFill="1" applyBorder="1"/>
    <xf numFmtId="164" fontId="6" fillId="8" borderId="6" xfId="1" applyNumberFormat="1" applyFont="1" applyFill="1" applyBorder="1"/>
    <xf numFmtId="0" fontId="3" fillId="9" borderId="4" xfId="0" applyFont="1" applyFill="1" applyBorder="1"/>
    <xf numFmtId="0" fontId="3" fillId="9" borderId="6" xfId="0" applyFont="1" applyFill="1" applyBorder="1"/>
    <xf numFmtId="0" fontId="3" fillId="10" borderId="4" xfId="0" applyFont="1" applyFill="1" applyBorder="1"/>
    <xf numFmtId="0" fontId="3" fillId="10" borderId="6" xfId="0" applyFont="1" applyFill="1" applyBorder="1"/>
    <xf numFmtId="0" fontId="3" fillId="0" borderId="5" xfId="0" applyFont="1" applyBorder="1"/>
    <xf numFmtId="0" fontId="3" fillId="0" borderId="2" xfId="0" applyFont="1" applyBorder="1"/>
    <xf numFmtId="8" fontId="3" fillId="0" borderId="2" xfId="0" applyNumberFormat="1" applyFont="1" applyBorder="1" applyAlignment="1">
      <alignment horizontal="right"/>
    </xf>
    <xf numFmtId="0" fontId="3" fillId="0" borderId="0" xfId="0" applyFont="1" applyBorder="1"/>
    <xf numFmtId="9" fontId="5" fillId="0" borderId="0" xfId="2" applyFont="1"/>
    <xf numFmtId="0" fontId="6" fillId="12" borderId="3" xfId="0" applyFont="1" applyFill="1" applyBorder="1"/>
    <xf numFmtId="0" fontId="6" fillId="12" borderId="1" xfId="0" applyFont="1" applyFill="1" applyBorder="1"/>
    <xf numFmtId="0" fontId="3" fillId="13" borderId="4" xfId="0" applyFont="1" applyFill="1" applyBorder="1"/>
    <xf numFmtId="0" fontId="3" fillId="13" borderId="6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6" fillId="11" borderId="4" xfId="0" applyFont="1" applyFill="1" applyBorder="1"/>
    <xf numFmtId="0" fontId="6" fillId="11" borderId="6" xfId="0" applyFont="1" applyFill="1" applyBorder="1"/>
    <xf numFmtId="164" fontId="6" fillId="11" borderId="6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4825D"/>
      <color rgb="FFB45F19"/>
      <color rgb="FF5D417E"/>
      <color rgb="FF4B3467"/>
      <color rgb="FF887E97"/>
      <color rgb="FF7F2321"/>
      <color rgb="FF9B2D2A"/>
      <color rgb="FFA67877"/>
      <color rgb="FF6600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Tipus de contracte</a:t>
            </a:r>
          </a:p>
        </c:rich>
      </c:tx>
      <c:layout>
        <c:manualLayout>
          <c:xMode val="edge"/>
          <c:yMode val="edge"/>
          <c:x val="0.287965223097112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ES" sz="18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5019010512040973"/>
          <c:w val="1"/>
          <c:h val="0.6984410644710077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FC9-4FE8-9F2B-0F8E85283A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FC9-4FE8-9F2B-0F8E85283A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FC9-4FE8-9F2B-0F8E85283AB5}"/>
              </c:ext>
            </c:extLst>
          </c:dPt>
          <c:dLbls>
            <c:dLbl>
              <c:idx val="1"/>
              <c:layout>
                <c:manualLayout>
                  <c:x val="-5.4595782712223906E-3"/>
                  <c:y val="-0.354250044492687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C9-4FE8-9F2B-0F8E85283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'[1]Gràfics adjudicacions 2022'!$C$26:$C$29</c15:sqref>
                  </c15:fullRef>
                </c:ext>
              </c:extLst>
              <c:f>'[1]Gràfics adjudicacions 2022'!$C$26:$C$28</c:f>
              <c:strCache>
                <c:ptCount val="3"/>
                <c:pt idx="0">
                  <c:v>Serveis</c:v>
                </c:pt>
                <c:pt idx="1">
                  <c:v>Subministrament</c:v>
                </c:pt>
                <c:pt idx="2">
                  <c:v>Obres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'[1]Gràfics adjudicacions 2022'!$D$26:$D$29</c15:sqref>
                  </c15:fullRef>
                </c:ext>
              </c:extLst>
              <c:f>'[1]Gràfics adjudicacions 2022'!$D$26:$D$28</c:f>
              <c:numCache>
                <c:formatCode>General</c:formatCode>
                <c:ptCount val="3"/>
                <c:pt idx="0">
                  <c:v>1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0FC9-4FE8-9F2B-0F8E85283AB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967497812773402"/>
          <c:y val="0.15986111111111112"/>
          <c:w val="0.46231671041119859"/>
          <c:h val="0.105903324584426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Tipus de procedimient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7F232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7F1-4A6A-84C4-99BFD5AAC0E1}"/>
              </c:ext>
            </c:extLst>
          </c:dPt>
          <c:dPt>
            <c:idx val="1"/>
            <c:bubble3D val="0"/>
            <c:spPr>
              <a:solidFill>
                <a:srgbClr val="9B2D2A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7F1-4A6A-84C4-99BFD5AAC0E1}"/>
              </c:ext>
            </c:extLst>
          </c:dPt>
          <c:dPt>
            <c:idx val="2"/>
            <c:bubble3D val="0"/>
            <c:spPr>
              <a:solidFill>
                <a:srgbClr val="A6787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7F1-4A6A-84C4-99BFD5AAC0E1}"/>
              </c:ext>
            </c:extLst>
          </c:dPt>
          <c:dLbls>
            <c:dLbl>
              <c:idx val="0"/>
              <c:layout>
                <c:manualLayout>
                  <c:x val="-7.6205787852664214E-2"/>
                  <c:y val="8.89840616209239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F1-4A6A-84C4-99BFD5AAC0E1}"/>
                </c:ext>
              </c:extLst>
            </c:dLbl>
            <c:dLbl>
              <c:idx val="1"/>
              <c:layout>
                <c:manualLayout>
                  <c:x val="-0.17675233434992516"/>
                  <c:y val="-0.105828242776942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994774285367666E-2"/>
                      <c:h val="7.54116874118061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7F1-4A6A-84C4-99BFD5AAC0E1}"/>
                </c:ext>
              </c:extLst>
            </c:dLbl>
            <c:dLbl>
              <c:idx val="2"/>
              <c:layout>
                <c:manualLayout>
                  <c:x val="0.22177993225334047"/>
                  <c:y val="-0.1386595375059590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F1-4A6A-84C4-99BFD5AAC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'[1]Gràfics adjudicacions 2022'!$K$26:$K$29</c15:sqref>
                  </c15:fullRef>
                </c:ext>
              </c:extLst>
              <c:f>'[1]Gràfics adjudicacions 2022'!$K$26:$K$28</c:f>
              <c:strCache>
                <c:ptCount val="3"/>
                <c:pt idx="0">
                  <c:v>Negociats</c:v>
                </c:pt>
                <c:pt idx="1">
                  <c:v>Oberts</c:v>
                </c:pt>
                <c:pt idx="2">
                  <c:v>Acords marc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'[1]Gràfics adjudicacions 2022'!$L$26:$L$29</c15:sqref>
                  </c15:fullRef>
                </c:ext>
              </c:extLst>
              <c:f>'[1]Gràfics adjudicacions 2022'!$L$26:$L$28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07F1-4A6A-84C4-99BFD5AAC0E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Import per tipus de procedimient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rgbClr val="C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rgbClr val="4B346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3E4-4B75-900D-FA7550DE4E9E}"/>
              </c:ext>
            </c:extLst>
          </c:dPt>
          <c:dPt>
            <c:idx val="1"/>
            <c:bubble3D val="0"/>
            <c:spPr>
              <a:solidFill>
                <a:srgbClr val="5D417E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3E4-4B75-900D-FA7550DE4E9E}"/>
              </c:ext>
            </c:extLst>
          </c:dPt>
          <c:dPt>
            <c:idx val="2"/>
            <c:bubble3D val="0"/>
            <c:spPr>
              <a:solidFill>
                <a:srgbClr val="887E97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3E4-4B75-900D-FA7550DE4E9E}"/>
              </c:ext>
            </c:extLst>
          </c:dPt>
          <c:dLbls>
            <c:dLbl>
              <c:idx val="0"/>
              <c:layout>
                <c:manualLayout>
                  <c:x val="-8.0752938964464532E-2"/>
                  <c:y val="9.36527476125234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E4-4B75-900D-FA7550DE4E9E}"/>
                </c:ext>
              </c:extLst>
            </c:dLbl>
            <c:dLbl>
              <c:idx val="1"/>
              <c:layout>
                <c:manualLayout>
                  <c:x val="-0.14575666401690854"/>
                  <c:y val="-0.2548617818692667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E4-4B75-900D-FA7550DE4E9E}"/>
                </c:ext>
              </c:extLst>
            </c:dLbl>
            <c:dLbl>
              <c:idx val="2"/>
              <c:layout>
                <c:manualLayout>
                  <c:x val="0.14300811192045901"/>
                  <c:y val="5.6033672572477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E4-4B75-900D-FA7550DE4E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'[1]Gràfics adjudicacions 2022'!$S$26:$S$29</c15:sqref>
                  </c15:fullRef>
                </c:ext>
              </c:extLst>
              <c:f>'[1]Gràfics adjudicacions 2022'!$S$26:$S$28</c:f>
              <c:strCache>
                <c:ptCount val="3"/>
                <c:pt idx="0">
                  <c:v>Negociats</c:v>
                </c:pt>
                <c:pt idx="1">
                  <c:v>Oberts</c:v>
                </c:pt>
                <c:pt idx="2">
                  <c:v>Acords marc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'[1]Gràfics adjudicacions 2022'!$U$26:$U$29</c15:sqref>
                  </c15:fullRef>
                </c:ext>
              </c:extLst>
              <c:f>'[1]Gràfics adjudicacions 2022'!$U$26:$U$28</c:f>
              <c:numCache>
                <c:formatCode>#,##0.00\ [$€-40A]</c:formatCode>
                <c:ptCount val="3"/>
                <c:pt idx="0" formatCode="&quot;€&quot;#,##0.00_);[Red]\(&quot;€&quot;#,##0.00\)">
                  <c:v>790248</c:v>
                </c:pt>
                <c:pt idx="1">
                  <c:v>2370365.6</c:v>
                </c:pt>
                <c:pt idx="2">
                  <c:v>1548797.8599999999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63E4-4B75-900D-FA7550DE4E9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65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65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65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63E4-4B75-900D-FA7550DE4E9E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A-63E4-4B75-900D-FA7550DE4E9E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4">
                            <a:tint val="65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tint val="65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tint val="65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C-63E4-4B75-900D-FA7550DE4E9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'[1]Gràfics adjudicacions 2022'!$S$26:$S$29</c15:sqref>
                        </c15:fullRef>
                        <c15:formulaRef>
                          <c15:sqref>'[1]Gràfics adjudicacions 2022'!$S$26:$S$28</c15:sqref>
                        </c15:formulaRef>
                      </c:ext>
                    </c:extLst>
                    <c:strCache>
                      <c:ptCount val="3"/>
                      <c:pt idx="0">
                        <c:v>Negociats</c:v>
                      </c:pt>
                      <c:pt idx="1">
                        <c:v>Oberts</c:v>
                      </c:pt>
                      <c:pt idx="2">
                        <c:v>Acords marc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'[1]Gràfics adjudicacions 2022'!$T$26:$T$29</c15:sqref>
                        </c15:fullRef>
                        <c15:formulaRef>
                          <c15:sqref>'[1]Gràfics adjudicacions 2022'!$T$26:$T$28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</c:v>
                      </c:pt>
                      <c:pt idx="1">
                        <c:v>5</c:v>
                      </c:pt>
                      <c:pt idx="2">
                        <c:v>10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D-63E4-4B75-900D-FA7550DE4E9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>
                <a:solidFill>
                  <a:schemeClr val="accent6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Tipus d'adjudicatari</a:t>
            </a:r>
          </a:p>
        </c:rich>
      </c:tx>
      <c:layout>
        <c:manualLayout>
          <c:xMode val="edge"/>
          <c:yMode val="edge"/>
          <c:x val="0.18445012537758348"/>
          <c:y val="4.0579513799910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886254985639494E-2"/>
          <c:y val="0.16110061831017375"/>
          <c:w val="0.85671553768532793"/>
          <c:h val="0.729334556470565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45F1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CFA-4AE8-BEA2-BAD61ECE1634}"/>
              </c:ext>
            </c:extLst>
          </c:dPt>
          <c:dPt>
            <c:idx val="1"/>
            <c:bubble3D val="0"/>
            <c:spPr>
              <a:solidFill>
                <a:srgbClr val="C4825D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CFA-4AE8-BEA2-BAD61ECE1634}"/>
              </c:ext>
            </c:extLst>
          </c:dPt>
          <c:dLbls>
            <c:dLbl>
              <c:idx val="0"/>
              <c:layout>
                <c:manualLayout>
                  <c:x val="-0.29659453599743174"/>
                  <c:y val="-0.175870890635208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FA-4AE8-BEA2-BAD61ECE1634}"/>
                </c:ext>
              </c:extLst>
            </c:dLbl>
            <c:dLbl>
              <c:idx val="1"/>
              <c:layout>
                <c:manualLayout>
                  <c:x val="0.25529765238209723"/>
                  <c:y val="6.48021863593356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FA-4AE8-BEA2-BAD61ECE1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'[1]Gràfics adjudicacions 2022'!$K$57:$K$59</c15:sqref>
                  </c15:fullRef>
                </c:ext>
              </c:extLst>
              <c:f>'[1]Gràfics adjudicacions 2022'!$K$57:$K$58</c:f>
              <c:strCache>
                <c:ptCount val="2"/>
                <c:pt idx="0">
                  <c:v>PYME</c:v>
                </c:pt>
                <c:pt idx="1">
                  <c:v>NO PYME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'[1]Gràfics adjudicacions 2022'!$L$57:$L$59</c15:sqref>
                  </c15:fullRef>
                </c:ext>
              </c:extLst>
              <c:f>'[1]Gràfics adjudicacions 2022'!$L$57:$L$58</c:f>
              <c:numCache>
                <c:formatCode>General</c:formatCode>
                <c:ptCount val="2"/>
                <c:pt idx="0">
                  <c:v>13</c:v>
                </c:pt>
                <c:pt idx="1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ECFA-4AE8-BEA2-BAD61ECE163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139129</xdr:colOff>
      <xdr:row>7</xdr:row>
      <xdr:rowOff>140413</xdr:rowOff>
    </xdr:from>
    <xdr:to>
      <xdr:col>7</xdr:col>
      <xdr:colOff>125323</xdr:colOff>
      <xdr:row>24</xdr:row>
      <xdr:rowOff>130888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127DC56-0F8A-46E6-8C77-9BC359BB9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7</xdr:row>
      <xdr:rowOff>107022</xdr:rowOff>
    </xdr:from>
    <xdr:to>
      <xdr:col>14</xdr:col>
      <xdr:colOff>470899</xdr:colOff>
      <xdr:row>24</xdr:row>
      <xdr:rowOff>107022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D9A9EB6-DC6F-4CD1-8A74-CA1BCC925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321067</xdr:colOff>
      <xdr:row>7</xdr:row>
      <xdr:rowOff>96320</xdr:rowOff>
    </xdr:from>
    <xdr:to>
      <xdr:col>23</xdr:col>
      <xdr:colOff>355851</xdr:colOff>
      <xdr:row>24</xdr:row>
      <xdr:rowOff>128426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F2EFD73-0441-43AA-8190-133081FBC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294830</xdr:colOff>
      <xdr:row>34</xdr:row>
      <xdr:rowOff>103340</xdr:rowOff>
    </xdr:from>
    <xdr:to>
      <xdr:col>13</xdr:col>
      <xdr:colOff>514442</xdr:colOff>
      <xdr:row>51</xdr:row>
      <xdr:rowOff>65315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E105640-74E7-4615-8E6D-9084B75C1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RTI~1\AppData\Local\Temp\pid-10408\contratos-adjudicados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adjudicados 2022 "/>
      <sheetName val="Contractes adjudicats 2022"/>
      <sheetName val="Gráficos adjudicaciones 2022"/>
      <sheetName val="Gràfics adjudicacions 2022"/>
    </sheetNames>
    <sheetDataSet>
      <sheetData sheetId="0">
        <row r="7">
          <cell r="K7">
            <v>374000</v>
          </cell>
        </row>
        <row r="8">
          <cell r="K8">
            <v>174584</v>
          </cell>
        </row>
        <row r="11">
          <cell r="K11">
            <v>27531.75</v>
          </cell>
        </row>
        <row r="12">
          <cell r="K12">
            <v>100828.41</v>
          </cell>
        </row>
        <row r="13">
          <cell r="K13">
            <v>416248</v>
          </cell>
        </row>
        <row r="17">
          <cell r="K17">
            <v>72780</v>
          </cell>
        </row>
        <row r="18">
          <cell r="K18">
            <v>9413.48</v>
          </cell>
        </row>
        <row r="19">
          <cell r="K19">
            <v>86583.47</v>
          </cell>
        </row>
        <row r="20">
          <cell r="K20">
            <v>704521.6</v>
          </cell>
        </row>
        <row r="21">
          <cell r="K21">
            <v>1150000</v>
          </cell>
        </row>
        <row r="22">
          <cell r="K22">
            <v>3950</v>
          </cell>
        </row>
        <row r="23">
          <cell r="K23">
            <v>268480</v>
          </cell>
        </row>
        <row r="24">
          <cell r="K24">
            <v>855483.92</v>
          </cell>
        </row>
        <row r="25">
          <cell r="K25">
            <v>396686.39</v>
          </cell>
        </row>
        <row r="26">
          <cell r="K26">
            <v>60420.44</v>
          </cell>
        </row>
        <row r="28">
          <cell r="K28">
            <v>5500</v>
          </cell>
        </row>
      </sheetData>
      <sheetData sheetId="1">
        <row r="26">
          <cell r="K26">
            <v>2400</v>
          </cell>
        </row>
      </sheetData>
      <sheetData sheetId="2"/>
      <sheetData sheetId="3">
        <row r="26">
          <cell r="C26" t="str">
            <v>Serveis</v>
          </cell>
          <cell r="D26">
            <v>1</v>
          </cell>
          <cell r="K26" t="str">
            <v>Negociats</v>
          </cell>
          <cell r="L26">
            <v>2</v>
          </cell>
          <cell r="S26" t="str">
            <v>Negociats</v>
          </cell>
          <cell r="T26">
            <v>2</v>
          </cell>
          <cell r="U26">
            <v>790248</v>
          </cell>
        </row>
        <row r="27">
          <cell r="C27" t="str">
            <v>Subministrament</v>
          </cell>
          <cell r="D27">
            <v>15</v>
          </cell>
          <cell r="K27" t="str">
            <v>Oberts</v>
          </cell>
          <cell r="L27">
            <v>5</v>
          </cell>
          <cell r="S27" t="str">
            <v>Oberts</v>
          </cell>
          <cell r="T27">
            <v>5</v>
          </cell>
          <cell r="U27">
            <v>2370365.6</v>
          </cell>
        </row>
        <row r="28">
          <cell r="C28" t="str">
            <v>Obres</v>
          </cell>
          <cell r="D28">
            <v>1</v>
          </cell>
          <cell r="K28" t="str">
            <v>Acords marc</v>
          </cell>
          <cell r="L28">
            <v>10</v>
          </cell>
          <cell r="S28" t="str">
            <v>Acords marc</v>
          </cell>
          <cell r="T28">
            <v>10</v>
          </cell>
          <cell r="U28">
            <v>1548797.8599999999</v>
          </cell>
        </row>
        <row r="29">
          <cell r="C29" t="str">
            <v>Total contractes</v>
          </cell>
          <cell r="D29">
            <v>17</v>
          </cell>
          <cell r="K29" t="str">
            <v>Total contractes</v>
          </cell>
          <cell r="L29">
            <v>17</v>
          </cell>
          <cell r="S29" t="str">
            <v>Total contractes</v>
          </cell>
          <cell r="T29">
            <v>17</v>
          </cell>
          <cell r="U29">
            <v>4709411.46</v>
          </cell>
        </row>
        <row r="57">
          <cell r="K57" t="str">
            <v>PYME</v>
          </cell>
          <cell r="L57">
            <v>13</v>
          </cell>
        </row>
        <row r="58">
          <cell r="K58" t="str">
            <v>NO PYME</v>
          </cell>
          <cell r="L58">
            <v>6</v>
          </cell>
        </row>
        <row r="59">
          <cell r="K59" t="str">
            <v>Total adjudicataris</v>
          </cell>
          <cell r="L59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73"/>
  <sheetViews>
    <sheetView tabSelected="1" zoomScale="70" zoomScaleNormal="70" workbookViewId="0">
      <selection activeCell="R46" sqref="R46"/>
    </sheetView>
  </sheetViews>
  <sheetFormatPr defaultRowHeight="14.4" x14ac:dyDescent="0.3"/>
  <cols>
    <col min="2" max="2" width="17.44140625" customWidth="1"/>
    <col min="3" max="3" width="17.33203125" bestFit="1" customWidth="1"/>
    <col min="11" max="11" width="19.44140625" customWidth="1"/>
    <col min="19" max="19" width="16" bestFit="1" customWidth="1"/>
    <col min="20" max="20" width="3.44140625" bestFit="1" customWidth="1"/>
    <col min="21" max="21" width="17.109375" customWidth="1"/>
  </cols>
  <sheetData>
    <row r="3" spans="1:23" x14ac:dyDescent="0.3">
      <c r="B3" s="1" t="s">
        <v>11</v>
      </c>
    </row>
    <row r="6" spans="1:23" ht="22.8" x14ac:dyDescent="0.3">
      <c r="B6" s="31" t="s">
        <v>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s="3" customFormat="1" ht="13.8" x14ac:dyDescent="0.25">
      <c r="A7" s="2"/>
    </row>
    <row r="8" spans="1:23" s="3" customFormat="1" ht="13.8" x14ac:dyDescent="0.25">
      <c r="A8" s="2"/>
    </row>
    <row r="9" spans="1:23" s="3" customFormat="1" ht="13.8" x14ac:dyDescent="0.25">
      <c r="A9" s="2"/>
    </row>
    <row r="10" spans="1:23" s="3" customFormat="1" ht="13.8" x14ac:dyDescent="0.25"/>
    <row r="11" spans="1:23" s="3" customFormat="1" ht="13.8" x14ac:dyDescent="0.25"/>
    <row r="12" spans="1:23" s="3" customFormat="1" ht="13.8" x14ac:dyDescent="0.25"/>
    <row r="13" spans="1:23" s="3" customFormat="1" ht="13.8" x14ac:dyDescent="0.25"/>
    <row r="14" spans="1:23" s="3" customFormat="1" ht="13.8" x14ac:dyDescent="0.25"/>
    <row r="15" spans="1:23" s="3" customFormat="1" ht="13.8" x14ac:dyDescent="0.25"/>
    <row r="16" spans="1:23" s="3" customFormat="1" ht="13.8" x14ac:dyDescent="0.25"/>
    <row r="17" spans="3:22" s="3" customFormat="1" ht="13.8" x14ac:dyDescent="0.25"/>
    <row r="18" spans="3:22" s="3" customFormat="1" ht="13.8" x14ac:dyDescent="0.25"/>
    <row r="19" spans="3:22" s="3" customFormat="1" ht="13.8" x14ac:dyDescent="0.25"/>
    <row r="20" spans="3:22" s="3" customFormat="1" ht="13.8" x14ac:dyDescent="0.25"/>
    <row r="21" spans="3:22" s="3" customFormat="1" ht="13.8" x14ac:dyDescent="0.25"/>
    <row r="22" spans="3:22" s="3" customFormat="1" ht="13.8" x14ac:dyDescent="0.25"/>
    <row r="23" spans="3:22" s="3" customFormat="1" ht="13.8" x14ac:dyDescent="0.25"/>
    <row r="24" spans="3:22" s="3" customFormat="1" ht="13.8" x14ac:dyDescent="0.25"/>
    <row r="25" spans="3:22" s="3" customFormat="1" thickBot="1" x14ac:dyDescent="0.3"/>
    <row r="26" spans="3:22" s="3" customFormat="1" ht="13.8" x14ac:dyDescent="0.25">
      <c r="C26" s="4" t="s">
        <v>1</v>
      </c>
      <c r="D26" s="5">
        <v>1</v>
      </c>
      <c r="K26" s="6" t="s">
        <v>4</v>
      </c>
      <c r="L26" s="7">
        <v>2</v>
      </c>
      <c r="S26" s="8" t="s">
        <v>4</v>
      </c>
      <c r="T26" s="9">
        <v>2</v>
      </c>
      <c r="U26" s="10">
        <f>'[1]Contratos adjudicados 2022 '!K7+'[1]Contratos adjudicados 2022 '!K13</f>
        <v>790248</v>
      </c>
    </row>
    <row r="27" spans="3:22" s="3" customFormat="1" ht="13.8" x14ac:dyDescent="0.25">
      <c r="C27" s="11" t="s">
        <v>5</v>
      </c>
      <c r="D27" s="12">
        <v>15</v>
      </c>
      <c r="K27" s="13" t="s">
        <v>6</v>
      </c>
      <c r="L27" s="14">
        <v>5</v>
      </c>
      <c r="S27" s="32" t="s">
        <v>6</v>
      </c>
      <c r="T27" s="33">
        <v>5</v>
      </c>
      <c r="U27" s="34">
        <f>'[1]Contratos adjudicados 2022 '!K8+'[1]Contratos adjudicados 2022 '!K17+'[1]Contratos adjudicados 2022 '!K20+'[1]Contratos adjudicados 2022 '!K21+'[1]Contratos adjudicados 2022 '!K23</f>
        <v>2370365.6</v>
      </c>
    </row>
    <row r="28" spans="3:22" s="3" customFormat="1" ht="13.8" x14ac:dyDescent="0.25">
      <c r="C28" s="18" t="s">
        <v>2</v>
      </c>
      <c r="D28" s="19">
        <v>1</v>
      </c>
      <c r="K28" s="20" t="s">
        <v>7</v>
      </c>
      <c r="L28" s="21">
        <v>10</v>
      </c>
      <c r="S28" s="15" t="s">
        <v>7</v>
      </c>
      <c r="T28" s="16">
        <v>10</v>
      </c>
      <c r="U28" s="17">
        <f>'[1]Contratos adjudicados 2022 '!K11+'[1]Contratos adjudicados 2022 '!K12+'[1]Contratos adjudicados 2022 '!K18+'[1]Contratos adjudicados 2022 '!K19+'[1]Contratos adjudicados 2022 '!K22+'[1]Contratos adjudicados 2022 '!K24+'[1]Contratos adjudicados 2022 '!K25+'[1]Contratos adjudicados 2022 '!K26+'[1]Contratos adjudicados 2022 '!K28+'[1]Contractes adjudicats 2022'!K26</f>
        <v>1548797.8599999999</v>
      </c>
    </row>
    <row r="29" spans="3:22" s="3" customFormat="1" thickBot="1" x14ac:dyDescent="0.3">
      <c r="C29" s="22" t="s">
        <v>8</v>
      </c>
      <c r="D29" s="23">
        <f>SUM(D26:D28)</f>
        <v>17</v>
      </c>
      <c r="K29" s="22" t="s">
        <v>8</v>
      </c>
      <c r="L29" s="23">
        <f>SUM(L26:L28)</f>
        <v>17</v>
      </c>
      <c r="S29" s="22" t="s">
        <v>8</v>
      </c>
      <c r="T29" s="23">
        <f>SUM(T26:T28)</f>
        <v>17</v>
      </c>
      <c r="U29" s="24">
        <f>SUM(U26:U28)</f>
        <v>4709411.46</v>
      </c>
    </row>
    <row r="30" spans="3:22" s="3" customFormat="1" ht="13.8" x14ac:dyDescent="0.25">
      <c r="S30" s="2"/>
    </row>
    <row r="31" spans="3:22" s="3" customFormat="1" ht="13.8" x14ac:dyDescent="0.25">
      <c r="S31" s="25"/>
      <c r="T31" s="1"/>
      <c r="U31" s="1"/>
      <c r="V31" s="1"/>
    </row>
    <row r="32" spans="3:22" s="3" customFormat="1" ht="13.8" x14ac:dyDescent="0.25">
      <c r="U32" s="26"/>
    </row>
    <row r="33" s="3" customFormat="1" ht="13.8" x14ac:dyDescent="0.25"/>
    <row r="34" s="3" customFormat="1" ht="13.8" x14ac:dyDescent="0.25"/>
    <row r="35" s="3" customFormat="1" ht="13.8" x14ac:dyDescent="0.25"/>
    <row r="36" s="3" customFormat="1" ht="13.8" x14ac:dyDescent="0.25"/>
    <row r="37" s="3" customFormat="1" ht="13.8" x14ac:dyDescent="0.25"/>
    <row r="38" s="3" customFormat="1" ht="13.8" x14ac:dyDescent="0.25"/>
    <row r="39" s="3" customFormat="1" ht="13.8" x14ac:dyDescent="0.25"/>
    <row r="40" s="3" customFormat="1" ht="13.8" x14ac:dyDescent="0.25"/>
    <row r="41" s="3" customFormat="1" ht="13.8" x14ac:dyDescent="0.25"/>
    <row r="42" s="3" customFormat="1" ht="13.8" x14ac:dyDescent="0.25"/>
    <row r="43" s="3" customFormat="1" ht="13.8" x14ac:dyDescent="0.25"/>
    <row r="44" s="3" customFormat="1" ht="13.8" x14ac:dyDescent="0.25"/>
    <row r="45" s="3" customFormat="1" ht="13.8" x14ac:dyDescent="0.25"/>
    <row r="46" s="3" customFormat="1" ht="13.8" x14ac:dyDescent="0.25"/>
    <row r="47" s="3" customFormat="1" ht="13.8" x14ac:dyDescent="0.25"/>
    <row r="48" s="3" customFormat="1" ht="13.8" x14ac:dyDescent="0.25"/>
    <row r="49" spans="11:12" s="3" customFormat="1" ht="13.8" x14ac:dyDescent="0.25"/>
    <row r="50" spans="11:12" s="3" customFormat="1" ht="13.8" x14ac:dyDescent="0.25"/>
    <row r="51" spans="11:12" s="3" customFormat="1" thickBot="1" x14ac:dyDescent="0.3"/>
    <row r="52" spans="11:12" s="3" customFormat="1" ht="13.8" x14ac:dyDescent="0.25">
      <c r="K52" s="27" t="s">
        <v>0</v>
      </c>
      <c r="L52" s="28">
        <v>13</v>
      </c>
    </row>
    <row r="53" spans="11:12" s="3" customFormat="1" ht="13.8" x14ac:dyDescent="0.25">
      <c r="K53" s="29" t="s">
        <v>9</v>
      </c>
      <c r="L53" s="30">
        <v>6</v>
      </c>
    </row>
    <row r="54" spans="11:12" s="3" customFormat="1" thickBot="1" x14ac:dyDescent="0.3">
      <c r="K54" s="22" t="s">
        <v>10</v>
      </c>
      <c r="L54" s="23">
        <f>SUM(L52:L53)</f>
        <v>19</v>
      </c>
    </row>
    <row r="55" spans="11:12" s="3" customFormat="1" ht="13.8" x14ac:dyDescent="0.25"/>
    <row r="56" spans="11:12" s="3" customFormat="1" ht="13.8" x14ac:dyDescent="0.25"/>
    <row r="57" spans="11:12" s="3" customFormat="1" ht="13.8" x14ac:dyDescent="0.25"/>
    <row r="58" spans="11:12" s="3" customFormat="1" ht="13.8" x14ac:dyDescent="0.25"/>
    <row r="59" spans="11:12" s="3" customFormat="1" ht="13.8" x14ac:dyDescent="0.25"/>
    <row r="60" spans="11:12" s="3" customFormat="1" ht="13.8" x14ac:dyDescent="0.25"/>
    <row r="61" spans="11:12" s="3" customFormat="1" ht="13.8" x14ac:dyDescent="0.25"/>
    <row r="62" spans="11:12" s="3" customFormat="1" ht="13.8" x14ac:dyDescent="0.25"/>
    <row r="63" spans="11:12" s="3" customFormat="1" ht="13.8" x14ac:dyDescent="0.25"/>
    <row r="64" spans="11:12" s="3" customFormat="1" ht="13.8" x14ac:dyDescent="0.25"/>
    <row r="65" s="3" customFormat="1" ht="13.8" x14ac:dyDescent="0.25"/>
    <row r="66" s="3" customFormat="1" ht="13.8" x14ac:dyDescent="0.25"/>
    <row r="67" s="3" customFormat="1" ht="13.8" x14ac:dyDescent="0.25"/>
    <row r="68" s="3" customFormat="1" ht="13.8" x14ac:dyDescent="0.25"/>
    <row r="69" s="3" customFormat="1" ht="13.8" x14ac:dyDescent="0.25"/>
    <row r="70" s="3" customFormat="1" ht="13.8" x14ac:dyDescent="0.25"/>
    <row r="71" s="3" customFormat="1" ht="13.8" x14ac:dyDescent="0.25"/>
    <row r="72" s="3" customFormat="1" ht="13.8" x14ac:dyDescent="0.25"/>
    <row r="73" s="3" customFormat="1" ht="13.8" x14ac:dyDescent="0.25"/>
  </sheetData>
  <mergeCells count="1">
    <mergeCell ref="B6:W6"/>
  </mergeCells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Belén Martínez Bonillo</dc:creator>
  <cp:lastModifiedBy>Ana Belén Martínez Bonillo</cp:lastModifiedBy>
  <cp:lastPrinted>2023-02-06T17:13:50Z</cp:lastPrinted>
  <dcterms:created xsi:type="dcterms:W3CDTF">2023-02-06T17:05:10Z</dcterms:created>
  <dcterms:modified xsi:type="dcterms:W3CDTF">2023-02-06T17:33:24Z</dcterms:modified>
</cp:coreProperties>
</file>