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08 WEB\04 Web Content\01 ABOUT ALBA\Transparencia\Docs\"/>
    </mc:Choice>
  </mc:AlternateContent>
  <bookViews>
    <workbookView xWindow="0" yWindow="0" windowWidth="23040" windowHeight="9192"/>
  </bookViews>
  <sheets>
    <sheet name="Sheet1" sheetId="1" r:id="rId1"/>
  </sheets>
  <externalReferences>
    <externalReference r:id="rId2"/>
    <externalReference r:id="rId3"/>
    <externalReference r:id="rId4"/>
  </externalReferences>
  <definedNames>
    <definedName name="_xlnm.Print_Area" localSheetId="0">Sheet1!#REF!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8" i="1" l="1"/>
  <c r="V27" i="1"/>
  <c r="V26" i="1"/>
  <c r="V25" i="1"/>
  <c r="V28" i="1" s="1"/>
  <c r="L58" i="1" l="1"/>
  <c r="L28" i="1"/>
  <c r="D28" i="1"/>
</calcChain>
</file>

<file path=xl/sharedStrings.xml><?xml version="1.0" encoding="utf-8"?>
<sst xmlns="http://schemas.openxmlformats.org/spreadsheetml/2006/main" count="17" uniqueCount="12">
  <si>
    <t>CONTRATOS PÚBLICOS ADJUDICADOS EN 2022</t>
  </si>
  <si>
    <t>PYME</t>
  </si>
  <si>
    <t>Servicios</t>
  </si>
  <si>
    <t>Suministros</t>
  </si>
  <si>
    <t>Obras</t>
  </si>
  <si>
    <t>NO PYME</t>
  </si>
  <si>
    <t>Negociados</t>
  </si>
  <si>
    <t>Abiertos</t>
  </si>
  <si>
    <t>Acuerdos marco</t>
  </si>
  <si>
    <t>Total contratos</t>
  </si>
  <si>
    <t>Total adjudicatarios</t>
  </si>
  <si>
    <t>Última actualización: 19/01/2023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</si>
</sst>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#,##0.00\ &quot;€&quot;;[Red]\-#,##0.00\ &quot;€&quot;"/>
    <numFmt numFmtId="44" formatCode="_-* #,##0.00\ &quot;€&quot;_-;\-* #,##0.00\ &quot;€&quot;_-;_-* &quot;-&quot;??\ &quot;€&quot;_-;_-@_-"/>
    <numFmt numFmtId="165" formatCode="#,##0.00\ [$€-40A]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8"/>
      <color theme="0"/>
      <name val="Arial"/>
      <family val="2"/>
    </font>
    <font>
      <sz val="11"/>
      <color theme="1"/>
      <name val="Arial"/>
      <family val="2"/>
    </font>
    <font>
      <b/>
      <sz val="10"/>
      <color theme="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224B7D"/>
        <bgColor indexed="64"/>
      </patternFill>
    </fill>
    <fill>
      <patternFill patternType="solid">
        <fgColor rgb="FF7F2321"/>
        <bgColor indexed="64"/>
      </patternFill>
    </fill>
    <fill>
      <patternFill patternType="solid">
        <fgColor rgb="FF4B3467"/>
        <bgColor indexed="64"/>
      </patternFill>
    </fill>
    <fill>
      <patternFill patternType="solid">
        <fgColor rgb="FF2C5D98"/>
        <bgColor indexed="64"/>
      </patternFill>
    </fill>
    <fill>
      <patternFill patternType="solid">
        <fgColor rgb="FF9B2D2A"/>
        <bgColor indexed="64"/>
      </patternFill>
    </fill>
    <fill>
      <patternFill patternType="solid">
        <fgColor rgb="FF5D417E"/>
        <bgColor indexed="64"/>
      </patternFill>
    </fill>
    <fill>
      <patternFill patternType="solid">
        <fgColor rgb="FF7888A4"/>
        <bgColor indexed="64"/>
      </patternFill>
    </fill>
    <fill>
      <patternFill patternType="solid">
        <fgColor rgb="FFA67877"/>
        <bgColor indexed="64"/>
      </patternFill>
    </fill>
    <fill>
      <patternFill patternType="solid">
        <fgColor rgb="FF887E97"/>
        <bgColor indexed="64"/>
      </patternFill>
    </fill>
    <fill>
      <patternFill patternType="solid">
        <fgColor rgb="FFB45F19"/>
        <bgColor indexed="64"/>
      </patternFill>
    </fill>
    <fill>
      <patternFill patternType="solid">
        <fgColor rgb="FFC4825D"/>
        <bgColor indexed="64"/>
      </patternFill>
    </fill>
  </fills>
  <borders count="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4" fillId="2" borderId="0" xfId="0" applyFont="1" applyFill="1" applyBorder="1" applyAlignment="1">
      <alignment horizontal="center" vertical="center"/>
    </xf>
    <xf numFmtId="0" fontId="3" fillId="0" borderId="0" xfId="0" applyFont="1"/>
    <xf numFmtId="0" fontId="2" fillId="0" borderId="0" xfId="0" applyFont="1"/>
    <xf numFmtId="0" fontId="5" fillId="0" borderId="0" xfId="0" applyFont="1"/>
    <xf numFmtId="0" fontId="6" fillId="3" borderId="3" xfId="0" applyFont="1" applyFill="1" applyBorder="1"/>
    <xf numFmtId="0" fontId="6" fillId="3" borderId="1" xfId="0" applyFont="1" applyFill="1" applyBorder="1"/>
    <xf numFmtId="0" fontId="6" fillId="4" borderId="3" xfId="0" applyFont="1" applyFill="1" applyBorder="1"/>
    <xf numFmtId="0" fontId="6" fillId="4" borderId="1" xfId="0" applyFont="1" applyFill="1" applyBorder="1"/>
    <xf numFmtId="0" fontId="6" fillId="5" borderId="3" xfId="0" applyFont="1" applyFill="1" applyBorder="1"/>
    <xf numFmtId="0" fontId="6" fillId="5" borderId="1" xfId="0" applyFont="1" applyFill="1" applyBorder="1"/>
    <xf numFmtId="8" fontId="6" fillId="5" borderId="1" xfId="1" applyNumberFormat="1" applyFont="1" applyFill="1" applyBorder="1"/>
    <xf numFmtId="0" fontId="6" fillId="6" borderId="4" xfId="0" applyFont="1" applyFill="1" applyBorder="1"/>
    <xf numFmtId="0" fontId="6" fillId="6" borderId="6" xfId="0" applyFont="1" applyFill="1" applyBorder="1"/>
    <xf numFmtId="0" fontId="6" fillId="7" borderId="4" xfId="0" applyFont="1" applyFill="1" applyBorder="1"/>
    <xf numFmtId="0" fontId="6" fillId="7" borderId="6" xfId="0" applyFont="1" applyFill="1" applyBorder="1"/>
    <xf numFmtId="0" fontId="6" fillId="8" borderId="4" xfId="0" applyFont="1" applyFill="1" applyBorder="1"/>
    <xf numFmtId="0" fontId="6" fillId="8" borderId="6" xfId="0" applyFont="1" applyFill="1" applyBorder="1"/>
    <xf numFmtId="165" fontId="6" fillId="8" borderId="6" xfId="1" applyNumberFormat="1" applyFont="1" applyFill="1" applyBorder="1"/>
    <xf numFmtId="0" fontId="3" fillId="9" borderId="4" xfId="0" applyFont="1" applyFill="1" applyBorder="1"/>
    <xf numFmtId="0" fontId="3" fillId="9" borderId="6" xfId="0" applyFont="1" applyFill="1" applyBorder="1"/>
    <xf numFmtId="0" fontId="3" fillId="10" borderId="4" xfId="0" applyFont="1" applyFill="1" applyBorder="1"/>
    <xf numFmtId="0" fontId="3" fillId="10" borderId="6" xfId="0" applyFont="1" applyFill="1" applyBorder="1"/>
    <xf numFmtId="0" fontId="3" fillId="0" borderId="5" xfId="0" applyFont="1" applyBorder="1"/>
    <xf numFmtId="0" fontId="3" fillId="0" borderId="2" xfId="0" applyFont="1" applyBorder="1"/>
    <xf numFmtId="8" fontId="3" fillId="0" borderId="2" xfId="0" applyNumberFormat="1" applyFont="1" applyBorder="1" applyAlignment="1">
      <alignment horizontal="right"/>
    </xf>
    <xf numFmtId="0" fontId="3" fillId="0" borderId="0" xfId="0" applyFont="1" applyBorder="1"/>
    <xf numFmtId="9" fontId="5" fillId="0" borderId="0" xfId="2" applyFont="1"/>
    <xf numFmtId="0" fontId="3" fillId="13" borderId="4" xfId="0" applyFont="1" applyFill="1" applyBorder="1"/>
    <xf numFmtId="0" fontId="3" fillId="13" borderId="6" xfId="0" applyFont="1" applyFill="1" applyBorder="1"/>
    <xf numFmtId="0" fontId="3" fillId="12" borderId="3" xfId="0" applyFont="1" applyFill="1" applyBorder="1"/>
    <xf numFmtId="0" fontId="3" fillId="12" borderId="1" xfId="0" applyFont="1" applyFill="1" applyBorder="1"/>
    <xf numFmtId="0" fontId="6" fillId="11" borderId="4" xfId="0" applyFont="1" applyFill="1" applyBorder="1"/>
    <xf numFmtId="0" fontId="6" fillId="11" borderId="6" xfId="0" applyFont="1" applyFill="1" applyBorder="1"/>
    <xf numFmtId="165" fontId="6" fillId="11" borderId="6" xfId="1" applyNumberFormat="1" applyFont="1" applyFill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B45F19"/>
      <color rgb="FFC4825D"/>
      <color rgb="FF887E97"/>
      <color rgb="FF4B3467"/>
      <color rgb="FF5D417E"/>
      <color rgb="FFA67877"/>
      <color rgb="FF9B2D2A"/>
      <color rgb="FF7F2321"/>
      <color rgb="FF7888A4"/>
      <color rgb="FF224B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s-ES" sz="1800" b="1" i="0" u="none" strike="noStrike" kern="1200" baseline="0">
                <a:solidFill>
                  <a:schemeClr val="tx2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ES" sz="1800" b="1" i="0" u="none" strike="noStrike" kern="1200" baseline="0">
                <a:solidFill>
                  <a:schemeClr val="tx2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Tipo de contrato</a:t>
            </a:r>
          </a:p>
        </c:rich>
      </c:tx>
      <c:layout>
        <c:manualLayout>
          <c:xMode val="edge"/>
          <c:yMode val="edge"/>
          <c:x val="0.28796522309711287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s-ES" sz="1800" b="1" i="0" u="none" strike="noStrike" kern="120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224B7D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1B81-4D59-8169-2E23E9827FC7}"/>
              </c:ext>
            </c:extLst>
          </c:dPt>
          <c:dPt>
            <c:idx val="1"/>
            <c:bubble3D val="0"/>
            <c:spPr>
              <a:solidFill>
                <a:srgbClr val="2C5D98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1B81-4D59-8169-2E23E9827FC7}"/>
              </c:ext>
            </c:extLst>
          </c:dPt>
          <c:dPt>
            <c:idx val="2"/>
            <c:bubble3D val="0"/>
            <c:spPr>
              <a:solidFill>
                <a:srgbClr val="7888A4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1B81-4D59-8169-2E23E9827FC7}"/>
              </c:ext>
            </c:extLst>
          </c:dPt>
          <c:dLbls>
            <c:dLbl>
              <c:idx val="1"/>
              <c:layout>
                <c:manualLayout>
                  <c:x val="2.5813375393552349E-3"/>
                  <c:y val="-0.3110531603045801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B81-4D59-8169-2E23E9827FC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'[2]Gráficos adjudicaciones 2022'!$C$26:$C$29</c15:sqref>
                  </c15:fullRef>
                </c:ext>
              </c:extLst>
              <c:f>'[2]Gráficos adjudicaciones 2022'!$C$26:$C$28</c:f>
              <c:strCache>
                <c:ptCount val="3"/>
                <c:pt idx="0">
                  <c:v>Servicios</c:v>
                </c:pt>
                <c:pt idx="1">
                  <c:v>Suministros</c:v>
                </c:pt>
                <c:pt idx="2">
                  <c:v>Obras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'[2]Gráficos adjudicaciones 2022'!$D$26:$D$29</c15:sqref>
                  </c15:fullRef>
                </c:ext>
              </c:extLst>
              <c:f>'[2]Gráficos adjudicaciones 2022'!$D$26:$D$28</c:f>
              <c:numCache>
                <c:formatCode>General</c:formatCode>
                <c:ptCount val="3"/>
                <c:pt idx="0">
                  <c:v>1</c:v>
                </c:pt>
                <c:pt idx="1">
                  <c:v>15</c:v>
                </c:pt>
                <c:pt idx="2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6-1B81-4D59-8169-2E23E9827FC7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8967497812773402"/>
          <c:y val="0.15986111111111112"/>
          <c:w val="0.46231671041119859"/>
          <c:h val="0.1059033245844269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800" b="1" i="0" u="none" strike="noStrike" kern="1200" baseline="0">
                <a:solidFill>
                  <a:schemeClr val="tx2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ES" sz="1800" b="1" i="0" u="none" strike="noStrike" kern="1200" baseline="0">
                <a:solidFill>
                  <a:srgbClr val="C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Tipo de procedimiento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1800" b="1" i="0" u="none" strike="noStrike" kern="120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7F2321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A281-45CD-8B11-82A8E56007AB}"/>
              </c:ext>
            </c:extLst>
          </c:dPt>
          <c:dPt>
            <c:idx val="1"/>
            <c:bubble3D val="0"/>
            <c:spPr>
              <a:solidFill>
                <a:srgbClr val="9B2D2A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A281-45CD-8B11-82A8E56007AB}"/>
              </c:ext>
            </c:extLst>
          </c:dPt>
          <c:dPt>
            <c:idx val="2"/>
            <c:bubble3D val="0"/>
            <c:spPr>
              <a:solidFill>
                <a:srgbClr val="A67877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A281-45CD-8B11-82A8E56007AB}"/>
              </c:ext>
            </c:extLst>
          </c:dPt>
          <c:dLbls>
            <c:dLbl>
              <c:idx val="0"/>
              <c:layout>
                <c:manualLayout>
                  <c:x val="-8.6054821207589366E-2"/>
                  <c:y val="9.559433026211870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5752514523761142E-2"/>
                      <c:h val="7.265861430739262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A281-45CD-8B11-82A8E56007AB}"/>
                </c:ext>
              </c:extLst>
            </c:dLbl>
            <c:dLbl>
              <c:idx val="1"/>
              <c:layout>
                <c:manualLayout>
                  <c:x val="-0.17033289346881261"/>
                  <c:y val="-0.1135531659272398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281-45CD-8B11-82A8E56007AB}"/>
                </c:ext>
              </c:extLst>
            </c:dLbl>
            <c:dLbl>
              <c:idx val="2"/>
              <c:layout>
                <c:manualLayout>
                  <c:x val="0.21612263221364469"/>
                  <c:y val="-0.12323676698063618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281-45CD-8B11-82A8E56007A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'[2]Gráficos adjudicaciones 2022'!$K$26:$K$29</c15:sqref>
                  </c15:fullRef>
                </c:ext>
              </c:extLst>
              <c:f>'[2]Gráficos adjudicaciones 2022'!$K$26:$K$28</c:f>
              <c:strCache>
                <c:ptCount val="3"/>
                <c:pt idx="0">
                  <c:v>Negociados</c:v>
                </c:pt>
                <c:pt idx="1">
                  <c:v>Abiertos</c:v>
                </c:pt>
                <c:pt idx="2">
                  <c:v>Acuerdos marco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'[2]Gráficos adjudicaciones 2022'!$L$26:$L$29</c15:sqref>
                  </c15:fullRef>
                </c:ext>
              </c:extLst>
              <c:f>'[2]Gráficos adjudicaciones 2022'!$L$26:$L$28</c:f>
              <c:numCache>
                <c:formatCode>General</c:formatCode>
                <c:ptCount val="3"/>
                <c:pt idx="0">
                  <c:v>2</c:v>
                </c:pt>
                <c:pt idx="1">
                  <c:v>5</c:v>
                </c:pt>
                <c:pt idx="2">
                  <c:v>10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6-A281-45CD-8B11-82A8E56007AB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800" b="1" i="0" u="none" strike="noStrike" kern="1200" baseline="0">
                <a:solidFill>
                  <a:srgbClr val="C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ES" sz="1800" b="1" i="0" u="none" strike="noStrike" kern="1200" baseline="0">
                <a:solidFill>
                  <a:srgbClr val="7030A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Importe por tipo de procedimiento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1800" b="1" i="0" u="none" strike="noStrike" kern="1200" baseline="0">
              <a:solidFill>
                <a:srgbClr val="C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1"/>
          <c:order val="1"/>
          <c:dPt>
            <c:idx val="0"/>
            <c:bubble3D val="0"/>
            <c:spPr>
              <a:solidFill>
                <a:srgbClr val="4B3467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E1B3-46F7-9DFF-B5F0C0B50E21}"/>
              </c:ext>
            </c:extLst>
          </c:dPt>
          <c:dPt>
            <c:idx val="1"/>
            <c:bubble3D val="0"/>
            <c:spPr>
              <a:solidFill>
                <a:srgbClr val="5D417E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E1B3-46F7-9DFF-B5F0C0B50E21}"/>
              </c:ext>
            </c:extLst>
          </c:dPt>
          <c:dPt>
            <c:idx val="2"/>
            <c:bubble3D val="0"/>
            <c:spPr>
              <a:solidFill>
                <a:srgbClr val="887E97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E1B3-46F7-9DFF-B5F0C0B50E21}"/>
              </c:ext>
            </c:extLst>
          </c:dPt>
          <c:dLbls>
            <c:dLbl>
              <c:idx val="0"/>
              <c:layout>
                <c:manualLayout>
                  <c:x val="-8.1613864056461427E-2"/>
                  <c:y val="9.394152359754330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1B3-46F7-9DFF-B5F0C0B50E21}"/>
                </c:ext>
              </c:extLst>
            </c:dLbl>
            <c:dLbl>
              <c:idx val="1"/>
              <c:layout>
                <c:manualLayout>
                  <c:x val="-0.13078068834580692"/>
                  <c:y val="-0.25501140347656059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1B3-46F7-9DFF-B5F0C0B50E21}"/>
                </c:ext>
              </c:extLst>
            </c:dLbl>
            <c:dLbl>
              <c:idx val="2"/>
              <c:layout>
                <c:manualLayout>
                  <c:x val="0.13564500977128977"/>
                  <c:y val="5.158487055154432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1B3-46F7-9DFF-B5F0C0B50E2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'[2]Gráficos adjudicaciones 2022'!$T$26:$T$29</c15:sqref>
                  </c15:fullRef>
                </c:ext>
              </c:extLst>
              <c:f>'[2]Gráficos adjudicaciones 2022'!$T$26:$T$28</c:f>
              <c:strCache>
                <c:ptCount val="3"/>
                <c:pt idx="0">
                  <c:v>Negociados</c:v>
                </c:pt>
                <c:pt idx="1">
                  <c:v>Abiertos</c:v>
                </c:pt>
                <c:pt idx="2">
                  <c:v>Acuerdos marco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'[2]Gráficos adjudicaciones 2022'!$V$26:$V$29</c15:sqref>
                  </c15:fullRef>
                </c:ext>
              </c:extLst>
              <c:f>'[2]Gráficos adjudicaciones 2022'!$V$26:$V$28</c:f>
              <c:numCache>
                <c:formatCode>General</c:formatCode>
                <c:ptCount val="3"/>
                <c:pt idx="0">
                  <c:v>790248</c:v>
                </c:pt>
                <c:pt idx="1">
                  <c:v>2370365.6</c:v>
                </c:pt>
                <c:pt idx="2">
                  <c:v>1548797.8599999999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6-E1B3-46F7-9DFF-B5F0C0B50E21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4">
                            <a:shade val="65000"/>
                            <a:shade val="51000"/>
                            <a:satMod val="130000"/>
                          </a:schemeClr>
                        </a:gs>
                        <a:gs pos="80000">
                          <a:schemeClr val="accent4">
                            <a:shade val="65000"/>
                            <a:shade val="93000"/>
                            <a:satMod val="130000"/>
                          </a:schemeClr>
                        </a:gs>
                        <a:gs pos="100000">
                          <a:schemeClr val="accent4">
                            <a:shade val="65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  <c:extLst>
                    <c:ext xmlns:c16="http://schemas.microsoft.com/office/drawing/2014/chart" uri="{C3380CC4-5D6E-409C-BE32-E72D297353CC}">
                      <c16:uniqueId val="{00000008-E1B3-46F7-9DFF-B5F0C0B50E21}"/>
                    </c:ext>
                  </c:extLst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4">
                            <a:shade val="51000"/>
                            <a:satMod val="130000"/>
                          </a:schemeClr>
                        </a:gs>
                        <a:gs pos="80000">
                          <a:schemeClr val="accent4">
                            <a:shade val="93000"/>
                            <a:satMod val="130000"/>
                          </a:schemeClr>
                        </a:gs>
                        <a:gs pos="100000">
                          <a:schemeClr val="accent4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  <c:extLst>
                    <c:ext xmlns:c16="http://schemas.microsoft.com/office/drawing/2014/chart" uri="{C3380CC4-5D6E-409C-BE32-E72D297353CC}">
                      <c16:uniqueId val="{0000000A-E1B3-46F7-9DFF-B5F0C0B50E21}"/>
                    </c:ext>
                  </c:extLst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4">
                            <a:tint val="65000"/>
                            <a:shade val="51000"/>
                            <a:satMod val="130000"/>
                          </a:schemeClr>
                        </a:gs>
                        <a:gs pos="80000">
                          <a:schemeClr val="accent4">
                            <a:tint val="65000"/>
                            <a:shade val="93000"/>
                            <a:satMod val="130000"/>
                          </a:schemeClr>
                        </a:gs>
                        <a:gs pos="100000">
                          <a:schemeClr val="accent4">
                            <a:tint val="65000"/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>
                      <a:noFill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  <c:extLst>
                    <c:ext xmlns:c16="http://schemas.microsoft.com/office/drawing/2014/chart" uri="{C3380CC4-5D6E-409C-BE32-E72D297353CC}">
                      <c16:uniqueId val="{0000000C-E1B3-46F7-9DFF-B5F0C0B50E21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inEnd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ullRef>
                          <c15:sqref>'[2]Gráficos adjudicaciones 2022'!$T$26:$T$29</c15:sqref>
                        </c15:fullRef>
                        <c15:formulaRef>
                          <c15:sqref>'[2]Gráficos adjudicaciones 2022'!$T$26:$T$28</c15:sqref>
                        </c15:formulaRef>
                      </c:ext>
                    </c:extLst>
                    <c:strCache>
                      <c:ptCount val="3"/>
                      <c:pt idx="0">
                        <c:v>Negociados</c:v>
                      </c:pt>
                      <c:pt idx="1">
                        <c:v>Abiertos</c:v>
                      </c:pt>
                      <c:pt idx="2">
                        <c:v>Acuerdos marco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'[2]Gráficos adjudicaciones 2022'!$U$26:$U$29</c15:sqref>
                        </c15:fullRef>
                        <c15:formulaRef>
                          <c15:sqref>'[2]Gráficos adjudicaciones 2022'!$U$26:$U$28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2</c:v>
                      </c:pt>
                      <c:pt idx="1">
                        <c:v>5</c:v>
                      </c:pt>
                      <c:pt idx="2">
                        <c:v>10</c:v>
                      </c:pt>
                    </c:numCache>
                  </c:numRef>
                </c:val>
                <c:extLst>
                  <c:ext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0D-E1B3-46F7-9DFF-B5F0C0B50E21}"/>
                  </c:ext>
                </c:extLst>
              </c15:ser>
            </c15:filteredPieSeries>
          </c:ext>
        </c:extLst>
      </c:pie3DChart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rgbClr val="B45F19"/>
                </a:solidFill>
                <a:latin typeface="+mn-lt"/>
                <a:ea typeface="+mn-ea"/>
                <a:cs typeface="+mn-cs"/>
              </a:defRPr>
            </a:pPr>
            <a:r>
              <a:rPr lang="es-ES" sz="1800">
                <a:solidFill>
                  <a:srgbClr val="B45F19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Tipo de adjudicatario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rgbClr val="B45F19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600720556505925E-2"/>
          <c:y val="0.16515856839355342"/>
          <c:w val="0.84991294324694644"/>
          <c:h val="0.72197441545197139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B45F19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6FE4-4B44-AFF8-D00027122DEE}"/>
              </c:ext>
            </c:extLst>
          </c:dPt>
          <c:dPt>
            <c:idx val="1"/>
            <c:bubble3D val="0"/>
            <c:spPr>
              <a:solidFill>
                <a:srgbClr val="C4825D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6FE4-4B44-AFF8-D00027122DEE}"/>
              </c:ext>
            </c:extLst>
          </c:dPt>
          <c:dLbls>
            <c:dLbl>
              <c:idx val="0"/>
              <c:layout>
                <c:manualLayout>
                  <c:x val="-0.27118040566128354"/>
                  <c:y val="-0.1617165352612156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FE4-4B44-AFF8-D00027122DEE}"/>
                </c:ext>
              </c:extLst>
            </c:dLbl>
            <c:dLbl>
              <c:idx val="1"/>
              <c:layout>
                <c:manualLayout>
                  <c:x val="0.23436566706892001"/>
                  <c:y val="7.960927926542023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FE4-4B44-AFF8-D00027122DE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'[2]Gráficos adjudicaciones 2022'!$K$57:$K$59</c15:sqref>
                  </c15:fullRef>
                </c:ext>
              </c:extLst>
              <c:f>'[2]Gráficos adjudicaciones 2022'!$K$57:$K$58</c:f>
              <c:strCache>
                <c:ptCount val="2"/>
                <c:pt idx="0">
                  <c:v>PYME</c:v>
                </c:pt>
                <c:pt idx="1">
                  <c:v>NO PYME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'[2]Gráficos adjudicaciones 2022'!$L$57:$L$59</c15:sqref>
                  </c15:fullRef>
                </c:ext>
              </c:extLst>
              <c:f>'[2]Gráficos adjudicaciones 2022'!$L$57:$L$58</c:f>
              <c:numCache>
                <c:formatCode>General</c:formatCode>
                <c:ptCount val="2"/>
                <c:pt idx="0">
                  <c:v>13</c:v>
                </c:pt>
                <c:pt idx="1">
                  <c:v>6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4-6FE4-4B44-AFF8-D00027122DEE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4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151115</xdr:rowOff>
    </xdr:from>
    <xdr:to>
      <xdr:col>7</xdr:col>
      <xdr:colOff>371475</xdr:colOff>
      <xdr:row>23</xdr:row>
      <xdr:rowOff>141590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1C680237-DCA0-478F-9C9F-E83333BEC7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296452</xdr:colOff>
      <xdr:row>7</xdr:row>
      <xdr:rowOff>71384</xdr:rowOff>
    </xdr:from>
    <xdr:to>
      <xdr:col>14</xdr:col>
      <xdr:colOff>406685</xdr:colOff>
      <xdr:row>23</xdr:row>
      <xdr:rowOff>160534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BCABF1A3-F56B-46B8-97F1-8297362FAB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214045</xdr:colOff>
      <xdr:row>7</xdr:row>
      <xdr:rowOff>21404</xdr:rowOff>
    </xdr:from>
    <xdr:to>
      <xdr:col>24</xdr:col>
      <xdr:colOff>505681</xdr:colOff>
      <xdr:row>24</xdr:row>
      <xdr:rowOff>32106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8120041B-E72D-4140-BEEE-512D035C07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315503</xdr:colOff>
      <xdr:row>37</xdr:row>
      <xdr:rowOff>123824</xdr:rowOff>
    </xdr:from>
    <xdr:to>
      <xdr:col>14</xdr:col>
      <xdr:colOff>149831</xdr:colOff>
      <xdr:row>55</xdr:row>
      <xdr:rowOff>64214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1BC5C145-E850-434B-8DB7-8DC36ACC0A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Gr&#224;fics%20adjudicacions%202022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MARTI~1\AppData\Local\Temp\pid-10408\contratos-adjudicados-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Gr&#225;ficos%20adjudicaciones%202022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àfics adjudicacions 2022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tos adjudicados 2022 "/>
      <sheetName val="Contractes adjudicats 2022"/>
      <sheetName val="Gráficos adjudicaciones 2022"/>
      <sheetName val="Gràfics adjudicacions 2022"/>
    </sheetNames>
    <sheetDataSet>
      <sheetData sheetId="0">
        <row r="7">
          <cell r="K7">
            <v>374000</v>
          </cell>
        </row>
        <row r="10">
          <cell r="K10">
            <v>72884</v>
          </cell>
        </row>
        <row r="11">
          <cell r="K11">
            <v>27531.75</v>
          </cell>
        </row>
        <row r="12">
          <cell r="K12">
            <v>100828.41</v>
          </cell>
        </row>
        <row r="16">
          <cell r="K16">
            <v>94908</v>
          </cell>
        </row>
        <row r="17">
          <cell r="K17">
            <v>72780</v>
          </cell>
        </row>
        <row r="18">
          <cell r="K18">
            <v>9413.48</v>
          </cell>
        </row>
        <row r="19">
          <cell r="K19">
            <v>86583.47</v>
          </cell>
        </row>
        <row r="20">
          <cell r="K20">
            <v>704521.6</v>
          </cell>
        </row>
        <row r="21">
          <cell r="K21">
            <v>1150000</v>
          </cell>
        </row>
        <row r="22">
          <cell r="K22">
            <v>3950</v>
          </cell>
        </row>
        <row r="23">
          <cell r="K23">
            <v>268480</v>
          </cell>
        </row>
        <row r="24">
          <cell r="K24">
            <v>855483.92</v>
          </cell>
        </row>
        <row r="25">
          <cell r="K25">
            <v>396686.39</v>
          </cell>
        </row>
        <row r="26">
          <cell r="K26">
            <v>60420.44</v>
          </cell>
        </row>
        <row r="27">
          <cell r="K27">
            <v>2400</v>
          </cell>
        </row>
      </sheetData>
      <sheetData sheetId="1">
        <row r="26">
          <cell r="K26">
            <v>2400</v>
          </cell>
        </row>
      </sheetData>
      <sheetData sheetId="2">
        <row r="26">
          <cell r="C26" t="str">
            <v>Servicios</v>
          </cell>
          <cell r="D26">
            <v>1</v>
          </cell>
          <cell r="K26" t="str">
            <v>Negociados</v>
          </cell>
          <cell r="L26">
            <v>2</v>
          </cell>
          <cell r="T26" t="str">
            <v>Negociados</v>
          </cell>
          <cell r="U26">
            <v>2</v>
          </cell>
          <cell r="V26">
            <v>790248</v>
          </cell>
        </row>
        <row r="27">
          <cell r="C27" t="str">
            <v>Suministros</v>
          </cell>
          <cell r="D27">
            <v>15</v>
          </cell>
          <cell r="K27" t="str">
            <v>Abiertos</v>
          </cell>
          <cell r="L27">
            <v>5</v>
          </cell>
          <cell r="T27" t="str">
            <v>Abiertos</v>
          </cell>
          <cell r="U27">
            <v>5</v>
          </cell>
          <cell r="V27">
            <v>2370365.6</v>
          </cell>
        </row>
        <row r="28">
          <cell r="C28" t="str">
            <v>Obras</v>
          </cell>
          <cell r="D28">
            <v>1</v>
          </cell>
          <cell r="K28" t="str">
            <v>Acuerdos marco</v>
          </cell>
          <cell r="L28">
            <v>10</v>
          </cell>
          <cell r="T28" t="str">
            <v>Acuerdos marco</v>
          </cell>
          <cell r="U28">
            <v>10</v>
          </cell>
          <cell r="V28">
            <v>1548797.8599999999</v>
          </cell>
        </row>
        <row r="29">
          <cell r="C29" t="str">
            <v>Total contratos</v>
          </cell>
          <cell r="D29">
            <v>17</v>
          </cell>
          <cell r="K29" t="str">
            <v>Total contratos</v>
          </cell>
          <cell r="L29">
            <v>17</v>
          </cell>
          <cell r="T29" t="str">
            <v>Total contratos</v>
          </cell>
          <cell r="U29">
            <v>17</v>
          </cell>
          <cell r="V29">
            <v>4709411.46</v>
          </cell>
        </row>
        <row r="57">
          <cell r="K57" t="str">
            <v>PYME</v>
          </cell>
          <cell r="L57">
            <v>13</v>
          </cell>
        </row>
        <row r="58">
          <cell r="K58" t="str">
            <v>NO PYME</v>
          </cell>
          <cell r="L58">
            <v>6</v>
          </cell>
        </row>
        <row r="59">
          <cell r="K59" t="str">
            <v>Total adjudicatarios</v>
          </cell>
          <cell r="L59">
            <v>19</v>
          </cell>
        </row>
      </sheetData>
      <sheetData sheetId="3">
        <row r="26">
          <cell r="C26" t="str">
            <v>Serveis</v>
          </cell>
          <cell r="D26">
            <v>1</v>
          </cell>
          <cell r="K26" t="str">
            <v>Negociats</v>
          </cell>
          <cell r="L26">
            <v>2</v>
          </cell>
          <cell r="S26" t="str">
            <v>Negociats</v>
          </cell>
          <cell r="T26">
            <v>2</v>
          </cell>
          <cell r="U26">
            <v>790248</v>
          </cell>
        </row>
        <row r="27">
          <cell r="C27" t="str">
            <v>Subministrament</v>
          </cell>
          <cell r="D27">
            <v>15</v>
          </cell>
          <cell r="K27" t="str">
            <v>Oberts</v>
          </cell>
          <cell r="L27">
            <v>5</v>
          </cell>
          <cell r="S27" t="str">
            <v>Oberts</v>
          </cell>
          <cell r="T27">
            <v>5</v>
          </cell>
          <cell r="U27">
            <v>2370365.6</v>
          </cell>
        </row>
        <row r="28">
          <cell r="C28" t="str">
            <v>Obres</v>
          </cell>
          <cell r="D28">
            <v>1</v>
          </cell>
          <cell r="K28" t="str">
            <v>Acords marc</v>
          </cell>
          <cell r="L28">
            <v>10</v>
          </cell>
          <cell r="S28" t="str">
            <v>Acords marc</v>
          </cell>
          <cell r="T28">
            <v>10</v>
          </cell>
          <cell r="U28">
            <v>1548797.8599999999</v>
          </cell>
        </row>
        <row r="29">
          <cell r="C29" t="str">
            <v>Total contractes</v>
          </cell>
          <cell r="D29">
            <v>17</v>
          </cell>
          <cell r="K29" t="str">
            <v>Total contractes</v>
          </cell>
          <cell r="L29">
            <v>17</v>
          </cell>
          <cell r="S29" t="str">
            <v>Total contractes</v>
          </cell>
          <cell r="T29">
            <v>17</v>
          </cell>
          <cell r="U29">
            <v>4709411.46</v>
          </cell>
        </row>
        <row r="57">
          <cell r="K57" t="str">
            <v>PYME</v>
          </cell>
          <cell r="L57">
            <v>13</v>
          </cell>
        </row>
        <row r="58">
          <cell r="K58" t="str">
            <v>NO PYME</v>
          </cell>
          <cell r="L58">
            <v>6</v>
          </cell>
        </row>
        <row r="59">
          <cell r="K59" t="str">
            <v>Total adjudicataris</v>
          </cell>
          <cell r="L59">
            <v>19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icos adjudicaciones 2022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X58"/>
  <sheetViews>
    <sheetView tabSelected="1" zoomScale="70" zoomScaleNormal="70" workbookViewId="0">
      <selection activeCell="B4" sqref="B4"/>
    </sheetView>
  </sheetViews>
  <sheetFormatPr defaultRowHeight="13.8" x14ac:dyDescent="0.25"/>
  <cols>
    <col min="1" max="1" width="8.88671875" style="4"/>
    <col min="2" max="2" width="17.44140625" style="4" customWidth="1"/>
    <col min="3" max="3" width="15.33203125" style="4" bestFit="1" customWidth="1"/>
    <col min="4" max="10" width="8.88671875" style="4"/>
    <col min="11" max="11" width="19.44140625" style="4" customWidth="1"/>
    <col min="12" max="19" width="8.88671875" style="4"/>
    <col min="20" max="20" width="16" style="4" bestFit="1" customWidth="1"/>
    <col min="21" max="21" width="3.44140625" style="4" bestFit="1" customWidth="1"/>
    <col min="22" max="22" width="17.109375" style="4" customWidth="1"/>
    <col min="23" max="16384" width="8.88671875" style="4"/>
  </cols>
  <sheetData>
    <row r="3" spans="2:24" x14ac:dyDescent="0.25">
      <c r="B3" s="2" t="s">
        <v>11</v>
      </c>
    </row>
    <row r="4" spans="2:24" x14ac:dyDescent="0.25">
      <c r="B4" s="2"/>
    </row>
    <row r="5" spans="2:24" ht="22.8" x14ac:dyDescent="0.25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24" spans="3:23" ht="14.4" thickBot="1" x14ac:dyDescent="0.3"/>
    <row r="25" spans="3:23" x14ac:dyDescent="0.25">
      <c r="C25" s="5" t="s">
        <v>2</v>
      </c>
      <c r="D25" s="6">
        <v>1</v>
      </c>
      <c r="K25" s="7" t="s">
        <v>6</v>
      </c>
      <c r="L25" s="8">
        <v>2</v>
      </c>
      <c r="T25" s="9" t="s">
        <v>6</v>
      </c>
      <c r="U25" s="10">
        <v>2</v>
      </c>
      <c r="V25" s="11">
        <f>'[2]Contratos adjudicados 2022 '!K6+'[2]Contratos adjudicados 2022 '!K12</f>
        <v>100828.41</v>
      </c>
    </row>
    <row r="26" spans="3:23" x14ac:dyDescent="0.25">
      <c r="C26" s="12" t="s">
        <v>3</v>
      </c>
      <c r="D26" s="13">
        <v>15</v>
      </c>
      <c r="K26" s="14" t="s">
        <v>7</v>
      </c>
      <c r="L26" s="15">
        <v>5</v>
      </c>
      <c r="T26" s="16" t="s">
        <v>7</v>
      </c>
      <c r="U26" s="17">
        <v>5</v>
      </c>
      <c r="V26" s="18">
        <f>'[2]Contratos adjudicados 2022 '!K7+'[2]Contratos adjudicados 2022 '!K16+'[2]Contratos adjudicados 2022 '!K19+'[2]Contratos adjudicados 2022 '!K20+'[2]Contratos adjudicados 2022 '!K22</f>
        <v>1263963.0699999998</v>
      </c>
    </row>
    <row r="27" spans="3:23" x14ac:dyDescent="0.25">
      <c r="C27" s="19" t="s">
        <v>4</v>
      </c>
      <c r="D27" s="20">
        <v>1</v>
      </c>
      <c r="K27" s="21" t="s">
        <v>8</v>
      </c>
      <c r="L27" s="22">
        <v>10</v>
      </c>
      <c r="T27" s="32" t="s">
        <v>8</v>
      </c>
      <c r="U27" s="33">
        <v>10</v>
      </c>
      <c r="V27" s="34">
        <f>'[2]Contratos adjudicados 2022 '!K10+'[2]Contratos adjudicados 2022 '!K11+'[2]Contratos adjudicados 2022 '!K17+'[2]Contratos adjudicados 2022 '!K18+'[2]Contratos adjudicados 2022 '!K21+'[2]Contratos adjudicados 2022 '!K23+'[2]Contratos adjudicados 2022 '!K24+'[2]Contratos adjudicados 2022 '!K25+'[2]Contratos adjudicados 2022 '!K27+'[2]Contratos adjudicados 2022 '!K26</f>
        <v>2916079.98</v>
      </c>
    </row>
    <row r="28" spans="3:23" ht="14.4" thickBot="1" x14ac:dyDescent="0.3">
      <c r="C28" s="23" t="s">
        <v>9</v>
      </c>
      <c r="D28" s="24">
        <f>SUM(D25:D27)</f>
        <v>17</v>
      </c>
      <c r="K28" s="23" t="s">
        <v>9</v>
      </c>
      <c r="L28" s="24">
        <f>SUM(L25:L27)</f>
        <v>17</v>
      </c>
      <c r="T28" s="23" t="s">
        <v>9</v>
      </c>
      <c r="U28" s="24">
        <f>SUM(U25:U27)</f>
        <v>17</v>
      </c>
      <c r="V28" s="25">
        <f>SUM(V25:V27)</f>
        <v>4280871.46</v>
      </c>
    </row>
    <row r="29" spans="3:23" x14ac:dyDescent="0.25">
      <c r="T29" s="3"/>
    </row>
    <row r="30" spans="3:23" x14ac:dyDescent="0.25">
      <c r="T30" s="26"/>
      <c r="U30" s="2"/>
      <c r="V30" s="2"/>
      <c r="W30" s="2"/>
    </row>
    <row r="31" spans="3:23" x14ac:dyDescent="0.25">
      <c r="V31" s="27"/>
    </row>
    <row r="55" spans="11:12" ht="14.4" thickBot="1" x14ac:dyDescent="0.3"/>
    <row r="56" spans="11:12" x14ac:dyDescent="0.25">
      <c r="K56" s="30" t="s">
        <v>1</v>
      </c>
      <c r="L56" s="31">
        <v>13</v>
      </c>
    </row>
    <row r="57" spans="11:12" x14ac:dyDescent="0.25">
      <c r="K57" s="28" t="s">
        <v>5</v>
      </c>
      <c r="L57" s="29">
        <v>6</v>
      </c>
    </row>
    <row r="58" spans="11:12" ht="14.4" thickBot="1" x14ac:dyDescent="0.3">
      <c r="K58" s="23" t="s">
        <v>10</v>
      </c>
      <c r="L58" s="24">
        <f>SUM(L56:L57)</f>
        <v>19</v>
      </c>
    </row>
  </sheetData>
  <mergeCells count="1">
    <mergeCell ref="B5:X5"/>
  </mergeCells>
  <pageMargins left="0.25" right="0.25" top="0.75" bottom="0.75" header="0.3" footer="0.3"/>
  <pageSetup paperSize="9" scale="5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CELLS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Belén Martínez Bonillo</dc:creator>
  <cp:lastModifiedBy>Ana Belén Martínez Bonillo</cp:lastModifiedBy>
  <cp:lastPrinted>2023-02-06T17:42:34Z</cp:lastPrinted>
  <dcterms:created xsi:type="dcterms:W3CDTF">2023-02-06T17:05:10Z</dcterms:created>
  <dcterms:modified xsi:type="dcterms:W3CDTF">2023-02-06T17:56:18Z</dcterms:modified>
</cp:coreProperties>
</file>